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I17" i="2"/>
  <c r="E17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H13" i="2"/>
  <c r="H17" i="2" s="1"/>
  <c r="H19" i="2" s="1"/>
  <c r="G13" i="2"/>
  <c r="G17" i="2" s="1"/>
  <c r="F13" i="2"/>
  <c r="F17" i="2" s="1"/>
  <c r="F19" i="2" s="1"/>
  <c r="E13" i="2"/>
  <c r="K19" i="2" l="1"/>
  <c r="O18" i="2"/>
  <c r="G19" i="2"/>
  <c r="M18" i="2"/>
  <c r="E19" i="2"/>
  <c r="L19" i="2" s="1"/>
  <c r="I19" i="2"/>
  <c r="N19" i="2"/>
  <c r="N18" i="2"/>
  <c r="L18" i="2"/>
  <c r="O19" i="2" l="1"/>
  <c r="M19" i="2"/>
</calcChain>
</file>

<file path=xl/sharedStrings.xml><?xml version="1.0" encoding="utf-8"?>
<sst xmlns="http://schemas.openxmlformats.org/spreadsheetml/2006/main" count="184" uniqueCount="69">
  <si>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</si>
  <si>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</si>
  <si>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</si>
  <si>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</si>
  <si>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</si>
  <si>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</si>
  <si>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</si>
  <si>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</si>
  <si>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</si>
  <si>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</si>
  <si>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</si>
  <si>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</si>
  <si>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</si>
  <si>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</si>
  <si>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</si>
  <si>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</si>
  <si>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</si>
  <si>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</si>
  <si>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</si>
  <si>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</si>
  <si>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</si>
  <si>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</si>
  <si>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</si>
  <si>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</si>
  <si>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</si>
  <si>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</si>
  <si>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</si>
  <si>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</si>
  <si>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</si>
  <si>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</si>
  <si>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</si>
  <si>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Jarmo Wallin</t>
  </si>
  <si>
    <t>12.</t>
  </si>
  <si>
    <t>SoJy</t>
  </si>
  <si>
    <t>28.05. 1986  SoJy - Kiri  8-16</t>
  </si>
  <si>
    <t>Seurat</t>
  </si>
  <si>
    <t>SoJy = Sotkamon Jymy  (1909)</t>
  </si>
  <si>
    <t xml:space="preserve">  22 v   1 kk 15 pv</t>
  </si>
  <si>
    <t>URA SM-SARJASSA</t>
  </si>
  <si>
    <t>MESTARUUSSARJA</t>
  </si>
  <si>
    <t>9.</t>
  </si>
  <si>
    <t>SoJy  2</t>
  </si>
  <si>
    <t>suomensarja</t>
  </si>
  <si>
    <t>5.</t>
  </si>
  <si>
    <t>3.</t>
  </si>
  <si>
    <t>4.</t>
  </si>
  <si>
    <t>13.4.1964   Sotkamo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</si>
  <si>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</si>
  <si>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</si>
  <si>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</si>
  <si>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</si>
  <si>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</si>
  <si>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</si>
  <si>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</si>
  <si>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</si>
  <si>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</si>
  <si>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</si>
  <si>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</si>
  <si>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</si>
  <si>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</si>
  <si>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</si>
  <si>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</si>
  <si>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</si>
  <si>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</si>
  <si>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6.</t>
  </si>
  <si>
    <t>1.</t>
  </si>
  <si>
    <t>8.</t>
  </si>
  <si>
    <t>maakuntasarja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</si>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</sst>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4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9.5703125" style="60" customWidth="1"/>
    <col min="5" max="7" width="5.7109375" style="59" customWidth="1"/>
    <col min="8" max="8" width="5.5703125" style="59" customWidth="1"/>
    <col min="9" max="9" width="5.425781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29" customWidth="1"/>
    <col min="16" max="20" width="5.7109375" style="59" customWidth="1"/>
    <col min="21" max="21" width="8.7109375" style="59" customWidth="1"/>
    <col min="22" max="22" width="0.5703125" style="29" customWidth="1"/>
    <col min="23" max="27" width="5.7109375" style="59" customWidth="1"/>
    <col min="28" max="28" width="8.7109375" style="59" customWidth="1"/>
    <col min="29" max="29" width="0.5703125" style="29" customWidth="1"/>
    <col min="30" max="35" width="5.7109375" style="59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31</v>
      </c>
      <c r="C1" s="3"/>
      <c r="D1" s="4"/>
      <c r="E1" s="5" t="s">
        <v>46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66"/>
      <c r="W2" s="22" t="s">
        <v>15</v>
      </c>
      <c r="X2" s="14"/>
      <c r="Y2" s="14"/>
      <c r="Z2" s="14"/>
      <c r="AA2" s="14"/>
      <c r="AB2" s="15"/>
      <c r="AC2" s="66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">
      <c r="A4" s="9"/>
      <c r="B4" s="62">
        <v>1983</v>
      </c>
      <c r="C4" s="62" t="s">
        <v>40</v>
      </c>
      <c r="D4" s="63" t="s">
        <v>41</v>
      </c>
      <c r="E4" s="62"/>
      <c r="F4" s="64" t="s">
        <v>42</v>
      </c>
      <c r="G4" s="62"/>
      <c r="H4" s="62"/>
      <c r="I4" s="62"/>
      <c r="J4" s="62"/>
      <c r="K4" s="62"/>
      <c r="L4" s="62"/>
      <c r="M4" s="62"/>
      <c r="N4" s="65"/>
      <c r="O4" s="24"/>
      <c r="P4" s="25"/>
      <c r="Q4" s="25"/>
      <c r="R4" s="25"/>
      <c r="S4" s="25"/>
      <c r="T4" s="25"/>
      <c r="U4" s="27"/>
      <c r="V4" s="24"/>
      <c r="W4" s="50"/>
      <c r="X4" s="50"/>
      <c r="Y4" s="30"/>
      <c r="Z4" s="50"/>
      <c r="AA4" s="30"/>
      <c r="AB4" s="67"/>
      <c r="AC4" s="24"/>
      <c r="AD4" s="25"/>
      <c r="AE4" s="2"/>
      <c r="AF4" s="68"/>
      <c r="AG4" s="27"/>
      <c r="AH4" s="31"/>
      <c r="AI4" s="25"/>
      <c r="AJ4" s="9"/>
    </row>
    <row r="5" spans="1:36" s="23" customFormat="1" ht="15" customHeight="1" x14ac:dyDescent="0.2">
      <c r="A5" s="9"/>
      <c r="B5" s="108">
        <v>1984</v>
      </c>
      <c r="C5" s="108" t="s">
        <v>65</v>
      </c>
      <c r="D5" s="109" t="s">
        <v>41</v>
      </c>
      <c r="E5" s="108"/>
      <c r="F5" s="112" t="s">
        <v>67</v>
      </c>
      <c r="G5" s="110"/>
      <c r="H5" s="108"/>
      <c r="I5" s="108"/>
      <c r="J5" s="108"/>
      <c r="K5" s="108"/>
      <c r="L5" s="108"/>
      <c r="M5" s="108"/>
      <c r="N5" s="111"/>
      <c r="O5" s="24"/>
      <c r="P5" s="25"/>
      <c r="Q5" s="25"/>
      <c r="R5" s="25"/>
      <c r="S5" s="25"/>
      <c r="T5" s="25"/>
      <c r="U5" s="27"/>
      <c r="V5" s="24"/>
      <c r="W5" s="50"/>
      <c r="X5" s="50"/>
      <c r="Y5" s="30"/>
      <c r="Z5" s="50"/>
      <c r="AA5" s="30"/>
      <c r="AB5" s="67"/>
      <c r="AC5" s="24"/>
      <c r="AD5" s="25"/>
      <c r="AE5" s="2"/>
      <c r="AF5" s="68"/>
      <c r="AG5" s="27"/>
      <c r="AH5" s="31"/>
      <c r="AI5" s="25"/>
      <c r="AJ5" s="9"/>
    </row>
    <row r="6" spans="1:36" s="23" customFormat="1" ht="15" customHeight="1" x14ac:dyDescent="0.2">
      <c r="A6" s="9"/>
      <c r="B6" s="62">
        <v>1985</v>
      </c>
      <c r="C6" s="62" t="s">
        <v>64</v>
      </c>
      <c r="D6" s="63" t="s">
        <v>41</v>
      </c>
      <c r="E6" s="62"/>
      <c r="F6" s="64" t="s">
        <v>42</v>
      </c>
      <c r="G6" s="62"/>
      <c r="H6" s="62"/>
      <c r="I6" s="62"/>
      <c r="J6" s="62"/>
      <c r="K6" s="62"/>
      <c r="L6" s="62"/>
      <c r="M6" s="62"/>
      <c r="N6" s="65"/>
      <c r="O6" s="24"/>
      <c r="P6" s="25"/>
      <c r="Q6" s="25"/>
      <c r="R6" s="25"/>
      <c r="S6" s="25"/>
      <c r="T6" s="25"/>
      <c r="U6" s="27"/>
      <c r="V6" s="24"/>
      <c r="W6" s="50"/>
      <c r="X6" s="50"/>
      <c r="Y6" s="30"/>
      <c r="Z6" s="50"/>
      <c r="AA6" s="30"/>
      <c r="AB6" s="67"/>
      <c r="AC6" s="24"/>
      <c r="AD6" s="25"/>
      <c r="AE6" s="2"/>
      <c r="AF6" s="68"/>
      <c r="AG6" s="27"/>
      <c r="AH6" s="31"/>
      <c r="AI6" s="25"/>
      <c r="AJ6" s="9"/>
    </row>
    <row r="7" spans="1:36" s="23" customFormat="1" ht="15" customHeight="1" x14ac:dyDescent="0.2">
      <c r="A7" s="9"/>
      <c r="B7" s="62">
        <v>1986</v>
      </c>
      <c r="C7" s="62" t="s">
        <v>32</v>
      </c>
      <c r="D7" s="78" t="s">
        <v>41</v>
      </c>
      <c r="E7" s="62"/>
      <c r="F7" s="64" t="s">
        <v>42</v>
      </c>
      <c r="G7" s="104"/>
      <c r="H7" s="62"/>
      <c r="I7" s="62"/>
      <c r="J7" s="62"/>
      <c r="K7" s="62"/>
      <c r="L7" s="62"/>
      <c r="M7" s="62"/>
      <c r="N7" s="65"/>
      <c r="O7" s="24"/>
      <c r="P7" s="25"/>
      <c r="Q7" s="25"/>
      <c r="R7" s="25"/>
      <c r="S7" s="25"/>
      <c r="T7" s="25"/>
      <c r="U7" s="27"/>
      <c r="V7" s="24"/>
      <c r="W7" s="50"/>
      <c r="X7" s="50"/>
      <c r="Y7" s="30"/>
      <c r="Z7" s="50"/>
      <c r="AA7" s="30"/>
      <c r="AB7" s="67"/>
      <c r="AC7" s="24"/>
      <c r="AD7" s="25"/>
      <c r="AE7" s="2"/>
      <c r="AF7" s="68"/>
      <c r="AG7" s="27"/>
      <c r="AH7" s="31"/>
      <c r="AI7" s="25"/>
      <c r="AJ7" s="9"/>
    </row>
    <row r="8" spans="1:36" s="23" customFormat="1" ht="15" customHeight="1" x14ac:dyDescent="0.2">
      <c r="A8" s="9"/>
      <c r="B8" s="25">
        <v>1986</v>
      </c>
      <c r="C8" s="25" t="s">
        <v>32</v>
      </c>
      <c r="D8" s="61" t="s">
        <v>33</v>
      </c>
      <c r="E8" s="25">
        <v>1</v>
      </c>
      <c r="F8" s="25">
        <v>0</v>
      </c>
      <c r="G8" s="27">
        <v>1</v>
      </c>
      <c r="H8" s="25">
        <v>0</v>
      </c>
      <c r="I8" s="25">
        <v>2</v>
      </c>
      <c r="J8" s="25">
        <v>1</v>
      </c>
      <c r="K8" s="25">
        <v>0</v>
      </c>
      <c r="L8" s="25">
        <v>0</v>
      </c>
      <c r="M8" s="25">
        <v>1</v>
      </c>
      <c r="N8" s="28">
        <v>0.28599999999999998</v>
      </c>
      <c r="O8" s="24"/>
      <c r="P8" s="25"/>
      <c r="Q8" s="25"/>
      <c r="R8" s="25"/>
      <c r="S8" s="25"/>
      <c r="T8" s="25"/>
      <c r="U8" s="27"/>
      <c r="V8" s="24"/>
      <c r="W8" s="50"/>
      <c r="X8" s="50"/>
      <c r="Y8" s="30"/>
      <c r="Z8" s="50"/>
      <c r="AA8" s="30"/>
      <c r="AB8" s="67"/>
      <c r="AC8" s="24"/>
      <c r="AD8" s="25"/>
      <c r="AE8" s="2"/>
      <c r="AF8" s="68"/>
      <c r="AG8" s="27"/>
      <c r="AH8" s="31"/>
      <c r="AI8" s="25"/>
      <c r="AJ8" s="9"/>
    </row>
    <row r="9" spans="1:36" s="23" customFormat="1" ht="15" customHeight="1" x14ac:dyDescent="0.2">
      <c r="A9" s="9"/>
      <c r="B9" s="108">
        <v>1987</v>
      </c>
      <c r="C9" s="108" t="s">
        <v>65</v>
      </c>
      <c r="D9" s="109" t="s">
        <v>41</v>
      </c>
      <c r="E9" s="108"/>
      <c r="F9" s="112" t="s">
        <v>67</v>
      </c>
      <c r="G9" s="110"/>
      <c r="H9" s="108"/>
      <c r="I9" s="108"/>
      <c r="J9" s="108"/>
      <c r="K9" s="108"/>
      <c r="L9" s="108"/>
      <c r="M9" s="108"/>
      <c r="N9" s="111"/>
      <c r="O9" s="24"/>
      <c r="P9" s="25"/>
      <c r="Q9" s="25"/>
      <c r="R9" s="25"/>
      <c r="S9" s="25"/>
      <c r="T9" s="25"/>
      <c r="U9" s="27"/>
      <c r="V9" s="24"/>
      <c r="W9" s="50"/>
      <c r="X9" s="50"/>
      <c r="Y9" s="30"/>
      <c r="Z9" s="50"/>
      <c r="AA9" s="30"/>
      <c r="AB9" s="67"/>
      <c r="AC9" s="24"/>
      <c r="AD9" s="25"/>
      <c r="AE9" s="2"/>
      <c r="AF9" s="68"/>
      <c r="AG9" s="27"/>
      <c r="AH9" s="31"/>
      <c r="AI9" s="25"/>
      <c r="AJ9" s="9"/>
    </row>
    <row r="10" spans="1:36" s="23" customFormat="1" ht="15" customHeight="1" x14ac:dyDescent="0.2">
      <c r="A10" s="9"/>
      <c r="B10" s="62">
        <v>1988</v>
      </c>
      <c r="C10" s="62" t="s">
        <v>40</v>
      </c>
      <c r="D10" s="63" t="s">
        <v>41</v>
      </c>
      <c r="E10" s="62"/>
      <c r="F10" s="64" t="s">
        <v>42</v>
      </c>
      <c r="G10" s="62"/>
      <c r="H10" s="62"/>
      <c r="I10" s="62"/>
      <c r="J10" s="62"/>
      <c r="K10" s="62"/>
      <c r="L10" s="62"/>
      <c r="M10" s="62"/>
      <c r="N10" s="65"/>
      <c r="O10" s="24"/>
      <c r="P10" s="25"/>
      <c r="Q10" s="25"/>
      <c r="R10" s="25"/>
      <c r="S10" s="25"/>
      <c r="T10" s="25"/>
      <c r="U10" s="27"/>
      <c r="V10" s="24"/>
      <c r="W10" s="50"/>
      <c r="X10" s="50"/>
      <c r="Y10" s="30"/>
      <c r="Z10" s="50"/>
      <c r="AA10" s="30"/>
      <c r="AB10" s="67"/>
      <c r="AC10" s="24"/>
      <c r="AD10" s="25"/>
      <c r="AE10" s="2"/>
      <c r="AF10" s="68"/>
      <c r="AG10" s="27"/>
      <c r="AH10" s="31"/>
      <c r="AI10" s="25"/>
      <c r="AJ10" s="9"/>
    </row>
    <row r="11" spans="1:36" s="23" customFormat="1" ht="15" customHeight="1" x14ac:dyDescent="0.2">
      <c r="A11" s="9"/>
      <c r="B11" s="62">
        <v>1989</v>
      </c>
      <c r="C11" s="62" t="s">
        <v>43</v>
      </c>
      <c r="D11" s="63" t="s">
        <v>41</v>
      </c>
      <c r="E11" s="62"/>
      <c r="F11" s="64" t="s">
        <v>42</v>
      </c>
      <c r="G11" s="62"/>
      <c r="H11" s="62"/>
      <c r="I11" s="62"/>
      <c r="J11" s="62"/>
      <c r="K11" s="62"/>
      <c r="L11" s="62"/>
      <c r="M11" s="62"/>
      <c r="N11" s="65"/>
      <c r="O11" s="24"/>
      <c r="P11" s="25"/>
      <c r="Q11" s="25"/>
      <c r="R11" s="25"/>
      <c r="S11" s="25"/>
      <c r="T11" s="25"/>
      <c r="U11" s="27"/>
      <c r="V11" s="24"/>
      <c r="W11" s="50"/>
      <c r="X11" s="50"/>
      <c r="Y11" s="30"/>
      <c r="Z11" s="50"/>
      <c r="AA11" s="30"/>
      <c r="AB11" s="67"/>
      <c r="AC11" s="24"/>
      <c r="AD11" s="25"/>
      <c r="AE11" s="2"/>
      <c r="AF11" s="68"/>
      <c r="AG11" s="27"/>
      <c r="AH11" s="31"/>
      <c r="AI11" s="25"/>
      <c r="AJ11" s="9"/>
    </row>
    <row r="12" spans="1:36" s="23" customFormat="1" ht="15" customHeight="1" x14ac:dyDescent="0.2">
      <c r="A12" s="9"/>
      <c r="B12" s="62">
        <v>1990</v>
      </c>
      <c r="C12" s="62" t="s">
        <v>44</v>
      </c>
      <c r="D12" s="63" t="s">
        <v>41</v>
      </c>
      <c r="E12" s="62"/>
      <c r="F12" s="64" t="s">
        <v>42</v>
      </c>
      <c r="G12" s="62"/>
      <c r="H12" s="62"/>
      <c r="I12" s="62"/>
      <c r="J12" s="62"/>
      <c r="K12" s="62"/>
      <c r="L12" s="62"/>
      <c r="M12" s="62"/>
      <c r="N12" s="65"/>
      <c r="O12" s="24"/>
      <c r="P12" s="25"/>
      <c r="Q12" s="25"/>
      <c r="R12" s="25"/>
      <c r="S12" s="25"/>
      <c r="T12" s="25"/>
      <c r="U12" s="27"/>
      <c r="V12" s="24"/>
      <c r="W12" s="50"/>
      <c r="X12" s="50"/>
      <c r="Y12" s="30"/>
      <c r="Z12" s="50"/>
      <c r="AA12" s="30"/>
      <c r="AB12" s="67"/>
      <c r="AC12" s="24"/>
      <c r="AD12" s="25"/>
      <c r="AE12" s="2"/>
      <c r="AF12" s="68"/>
      <c r="AG12" s="27"/>
      <c r="AH12" s="31"/>
      <c r="AI12" s="25"/>
      <c r="AJ12" s="9"/>
    </row>
    <row r="13" spans="1:36" s="23" customFormat="1" ht="15" customHeight="1" x14ac:dyDescent="0.2">
      <c r="A13" s="9"/>
      <c r="B13" s="62">
        <v>1991</v>
      </c>
      <c r="C13" s="62" t="s">
        <v>45</v>
      </c>
      <c r="D13" s="63" t="s">
        <v>41</v>
      </c>
      <c r="E13" s="62"/>
      <c r="F13" s="64" t="s">
        <v>42</v>
      </c>
      <c r="G13" s="62"/>
      <c r="H13" s="62"/>
      <c r="I13" s="62"/>
      <c r="J13" s="62"/>
      <c r="K13" s="62"/>
      <c r="L13" s="62"/>
      <c r="M13" s="62"/>
      <c r="N13" s="65"/>
      <c r="O13" s="24"/>
      <c r="P13" s="25"/>
      <c r="Q13" s="25"/>
      <c r="R13" s="25"/>
      <c r="S13" s="25"/>
      <c r="T13" s="25"/>
      <c r="U13" s="27"/>
      <c r="V13" s="24"/>
      <c r="W13" s="50"/>
      <c r="X13" s="50"/>
      <c r="Y13" s="30"/>
      <c r="Z13" s="50"/>
      <c r="AA13" s="30"/>
      <c r="AB13" s="67"/>
      <c r="AC13" s="24"/>
      <c r="AD13" s="25"/>
      <c r="AE13" s="2"/>
      <c r="AF13" s="68"/>
      <c r="AG13" s="27"/>
      <c r="AH13" s="31"/>
      <c r="AI13" s="25"/>
      <c r="AJ13" s="9"/>
    </row>
    <row r="14" spans="1:36" s="23" customFormat="1" ht="15" customHeight="1" x14ac:dyDescent="0.2">
      <c r="A14" s="1"/>
      <c r="B14" s="16" t="s">
        <v>7</v>
      </c>
      <c r="C14" s="17"/>
      <c r="D14" s="15"/>
      <c r="E14" s="18">
        <v>1</v>
      </c>
      <c r="F14" s="18">
        <v>0</v>
      </c>
      <c r="G14" s="18">
        <v>1</v>
      </c>
      <c r="H14" s="18">
        <v>0</v>
      </c>
      <c r="I14" s="18">
        <v>2</v>
      </c>
      <c r="J14" s="18">
        <v>1</v>
      </c>
      <c r="K14" s="18">
        <v>0</v>
      </c>
      <c r="L14" s="18">
        <v>0</v>
      </c>
      <c r="M14" s="18">
        <v>1</v>
      </c>
      <c r="N14" s="32">
        <v>0.28599999999999998</v>
      </c>
      <c r="O14" s="69">
        <v>34.042553191489361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2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32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s="23" customFormat="1" ht="15" customHeight="1" x14ac:dyDescent="0.25">
      <c r="A15" s="9"/>
      <c r="B15" s="33" t="s">
        <v>2</v>
      </c>
      <c r="C15" s="31"/>
      <c r="D15" s="34">
        <v>1.6666666666666665</v>
      </c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5"/>
      <c r="Q15" s="38"/>
      <c r="R15" s="35"/>
      <c r="S15" s="35"/>
      <c r="T15" s="35"/>
      <c r="U15" s="35"/>
      <c r="V15" s="29"/>
      <c r="W15" s="35"/>
      <c r="X15" s="35"/>
      <c r="Y15" s="35"/>
      <c r="Z15" s="35"/>
      <c r="AA15" s="35"/>
      <c r="AB15" s="35"/>
      <c r="AC15" s="29"/>
      <c r="AD15" s="35"/>
      <c r="AE15" s="35"/>
      <c r="AF15" s="35"/>
      <c r="AG15" s="35"/>
      <c r="AH15" s="35"/>
      <c r="AI15" s="35"/>
      <c r="AJ15" s="9"/>
    </row>
    <row r="16" spans="1:36" s="23" customFormat="1" ht="15" customHeight="1" x14ac:dyDescent="0.25">
      <c r="A16" s="9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29"/>
      <c r="P16" s="35"/>
      <c r="Q16" s="38"/>
      <c r="R16" s="35"/>
      <c r="S16" s="35"/>
      <c r="T16" s="35"/>
      <c r="U16" s="35"/>
      <c r="V16" s="29"/>
      <c r="W16" s="35"/>
      <c r="X16" s="35"/>
      <c r="Y16" s="35"/>
      <c r="Z16" s="35"/>
      <c r="AA16" s="35"/>
      <c r="AB16" s="35"/>
      <c r="AC16" s="29"/>
      <c r="AD16" s="35"/>
      <c r="AE16" s="35"/>
      <c r="AF16" s="35"/>
      <c r="AG16" s="35"/>
      <c r="AH16" s="35"/>
      <c r="AI16" s="35"/>
      <c r="AJ16" s="9"/>
    </row>
    <row r="17" spans="1:37" ht="15" customHeight="1" x14ac:dyDescent="0.25">
      <c r="A17" s="9"/>
      <c r="B17" s="22" t="s">
        <v>38</v>
      </c>
      <c r="C17" s="39"/>
      <c r="D17" s="3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5"/>
      <c r="K17" s="18" t="s">
        <v>25</v>
      </c>
      <c r="L17" s="18" t="s">
        <v>26</v>
      </c>
      <c r="M17" s="18" t="s">
        <v>27</v>
      </c>
      <c r="N17" s="18" t="s">
        <v>21</v>
      </c>
      <c r="O17" s="24"/>
      <c r="P17" s="40" t="s">
        <v>68</v>
      </c>
      <c r="Q17" s="12"/>
      <c r="R17" s="12"/>
      <c r="S17" s="12"/>
      <c r="T17" s="41"/>
      <c r="U17" s="41"/>
      <c r="V17" s="41"/>
      <c r="W17" s="41"/>
      <c r="X17" s="41"/>
      <c r="Y17" s="41"/>
      <c r="Z17" s="12"/>
      <c r="AA17" s="12"/>
      <c r="AB17" s="12"/>
      <c r="AC17" s="12"/>
      <c r="AD17" s="12"/>
      <c r="AE17" s="12"/>
      <c r="AF17" s="12"/>
      <c r="AG17" s="12"/>
      <c r="AH17" s="12"/>
      <c r="AI17" s="42"/>
      <c r="AJ17" s="9"/>
      <c r="AK17" s="35"/>
    </row>
    <row r="18" spans="1:37" ht="15" customHeight="1" x14ac:dyDescent="0.2">
      <c r="A18" s="9"/>
      <c r="B18" s="40" t="s">
        <v>12</v>
      </c>
      <c r="C18" s="12"/>
      <c r="D18" s="42"/>
      <c r="E18" s="25">
        <v>1</v>
      </c>
      <c r="F18" s="25">
        <v>0</v>
      </c>
      <c r="G18" s="25">
        <v>1</v>
      </c>
      <c r="H18" s="25">
        <v>0</v>
      </c>
      <c r="I18" s="25">
        <v>2</v>
      </c>
      <c r="J18" s="35"/>
      <c r="K18" s="43">
        <v>1</v>
      </c>
      <c r="L18" s="43">
        <v>0</v>
      </c>
      <c r="M18" s="43">
        <v>2</v>
      </c>
      <c r="N18" s="28">
        <v>0.28599999999999998</v>
      </c>
      <c r="O18" s="24">
        <v>34.042553191489361</v>
      </c>
      <c r="P18" s="92" t="s">
        <v>9</v>
      </c>
      <c r="Q18" s="113"/>
      <c r="R18" s="93" t="s">
        <v>34</v>
      </c>
      <c r="S18" s="93"/>
      <c r="T18" s="93"/>
      <c r="U18" s="93"/>
      <c r="V18" s="93"/>
      <c r="W18" s="93"/>
      <c r="X18" s="93"/>
      <c r="Y18" s="114" t="s">
        <v>11</v>
      </c>
      <c r="Z18" s="93"/>
      <c r="AA18" s="115" t="s">
        <v>37</v>
      </c>
      <c r="AB18" s="116"/>
      <c r="AC18" s="117"/>
      <c r="AD18" s="117"/>
      <c r="AE18" s="116"/>
      <c r="AF18" s="116"/>
      <c r="AG18" s="116"/>
      <c r="AH18" s="93"/>
      <c r="AI18" s="94"/>
      <c r="AJ18" s="9"/>
      <c r="AK18" s="35"/>
    </row>
    <row r="19" spans="1:37" ht="15" customHeight="1" x14ac:dyDescent="0.2">
      <c r="A19" s="9"/>
      <c r="B19" s="44" t="s">
        <v>14</v>
      </c>
      <c r="C19" s="45"/>
      <c r="D19" s="46"/>
      <c r="E19" s="25"/>
      <c r="F19" s="25"/>
      <c r="G19" s="25"/>
      <c r="H19" s="25"/>
      <c r="I19" s="25"/>
      <c r="J19" s="35"/>
      <c r="K19" s="43"/>
      <c r="L19" s="43"/>
      <c r="M19" s="43"/>
      <c r="N19" s="28"/>
      <c r="O19" s="24"/>
      <c r="P19" s="118" t="s">
        <v>49</v>
      </c>
      <c r="Q19" s="119"/>
      <c r="R19" s="120" t="s">
        <v>34</v>
      </c>
      <c r="S19" s="120"/>
      <c r="T19" s="120"/>
      <c r="U19" s="120"/>
      <c r="V19" s="120"/>
      <c r="W19" s="120"/>
      <c r="X19" s="120"/>
      <c r="Y19" s="121" t="s">
        <v>11</v>
      </c>
      <c r="Z19" s="120"/>
      <c r="AA19" s="122" t="s">
        <v>37</v>
      </c>
      <c r="AB19" s="120"/>
      <c r="AC19" s="123"/>
      <c r="AD19" s="123"/>
      <c r="AE19" s="69"/>
      <c r="AF19" s="69"/>
      <c r="AG19" s="69"/>
      <c r="AH19" s="121"/>
      <c r="AI19" s="124"/>
      <c r="AJ19" s="9"/>
      <c r="AK19" s="35"/>
    </row>
    <row r="20" spans="1:37" ht="15" customHeight="1" x14ac:dyDescent="0.2">
      <c r="A20" s="9"/>
      <c r="B20" s="47" t="s">
        <v>15</v>
      </c>
      <c r="C20" s="48"/>
      <c r="D20" s="49"/>
      <c r="E20" s="50"/>
      <c r="F20" s="50"/>
      <c r="G20" s="50"/>
      <c r="H20" s="50"/>
      <c r="I20" s="50"/>
      <c r="J20" s="35"/>
      <c r="K20" s="51"/>
      <c r="L20" s="51"/>
      <c r="M20" s="51"/>
      <c r="N20" s="52"/>
      <c r="O20" s="24"/>
      <c r="P20" s="118" t="s">
        <v>50</v>
      </c>
      <c r="Q20" s="119"/>
      <c r="R20" s="120"/>
      <c r="S20" s="120"/>
      <c r="T20" s="120"/>
      <c r="U20" s="120"/>
      <c r="V20" s="120"/>
      <c r="W20" s="120"/>
      <c r="X20" s="120"/>
      <c r="Y20" s="120"/>
      <c r="Z20" s="120"/>
      <c r="AA20" s="123"/>
      <c r="AB20" s="120"/>
      <c r="AC20" s="123"/>
      <c r="AD20" s="69"/>
      <c r="AE20" s="69"/>
      <c r="AF20" s="69"/>
      <c r="AG20" s="69"/>
      <c r="AH20" s="121"/>
      <c r="AI20" s="124"/>
      <c r="AJ20" s="9"/>
      <c r="AK20" s="35"/>
    </row>
    <row r="21" spans="1:37" ht="15" customHeight="1" x14ac:dyDescent="0.2">
      <c r="A21" s="9"/>
      <c r="B21" s="53" t="s">
        <v>24</v>
      </c>
      <c r="C21" s="54"/>
      <c r="D21" s="55"/>
      <c r="E21" s="18">
        <v>1</v>
      </c>
      <c r="F21" s="18">
        <v>0</v>
      </c>
      <c r="G21" s="18">
        <v>1</v>
      </c>
      <c r="H21" s="18">
        <v>0</v>
      </c>
      <c r="I21" s="18">
        <v>2</v>
      </c>
      <c r="J21" s="35"/>
      <c r="K21" s="56">
        <v>1</v>
      </c>
      <c r="L21" s="56">
        <v>0</v>
      </c>
      <c r="M21" s="56">
        <v>2</v>
      </c>
      <c r="N21" s="32">
        <v>0.28599999999999998</v>
      </c>
      <c r="O21" s="24">
        <v>34.042553191489361</v>
      </c>
      <c r="P21" s="125" t="s">
        <v>10</v>
      </c>
      <c r="Q21" s="126"/>
      <c r="R21" s="127"/>
      <c r="S21" s="127"/>
      <c r="T21" s="127"/>
      <c r="U21" s="127"/>
      <c r="V21" s="127"/>
      <c r="W21" s="127"/>
      <c r="X21" s="127"/>
      <c r="Y21" s="127"/>
      <c r="Z21" s="128"/>
      <c r="AA21" s="127"/>
      <c r="AB21" s="127"/>
      <c r="AC21" s="128"/>
      <c r="AD21" s="129"/>
      <c r="AE21" s="129"/>
      <c r="AF21" s="129"/>
      <c r="AG21" s="129"/>
      <c r="AH21" s="128"/>
      <c r="AI21" s="130"/>
      <c r="AJ21" s="9"/>
      <c r="AK21" s="35"/>
    </row>
    <row r="22" spans="1:37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5"/>
      <c r="K22" s="37"/>
      <c r="L22" s="37"/>
      <c r="M22" s="37"/>
      <c r="N22" s="36"/>
      <c r="O22" s="24"/>
      <c r="P22" s="35"/>
      <c r="Q22" s="38"/>
      <c r="R22" s="35"/>
      <c r="S22" s="24"/>
      <c r="T22" s="24"/>
      <c r="U22" s="57"/>
      <c r="V22" s="35"/>
      <c r="W22" s="35"/>
      <c r="X22" s="35"/>
      <c r="Y22" s="35"/>
      <c r="Z22" s="24"/>
      <c r="AA22" s="24"/>
      <c r="AB22" s="24"/>
      <c r="AC22" s="24"/>
      <c r="AD22" s="35"/>
      <c r="AE22" s="35"/>
      <c r="AF22" s="35"/>
      <c r="AG22" s="35"/>
      <c r="AH22" s="35"/>
      <c r="AI22" s="35"/>
      <c r="AJ22" s="9"/>
      <c r="AK22" s="24"/>
    </row>
    <row r="23" spans="1:37" ht="15" customHeight="1" x14ac:dyDescent="0.25">
      <c r="A23" s="9"/>
      <c r="B23" s="35" t="s">
        <v>35</v>
      </c>
      <c r="C23" s="35"/>
      <c r="D23" s="35" t="s">
        <v>36</v>
      </c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35"/>
      <c r="T23" s="35"/>
      <c r="U23" s="24"/>
      <c r="V23" s="57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9"/>
    </row>
    <row r="24" spans="1:37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35"/>
      <c r="T24" s="35"/>
      <c r="U24" s="24"/>
      <c r="V24" s="57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9"/>
    </row>
    <row r="25" spans="1:37" ht="15" customHeight="1" x14ac:dyDescent="0.2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9"/>
    </row>
    <row r="26" spans="1:37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35"/>
      <c r="Q26" s="38"/>
      <c r="R26" s="35"/>
      <c r="S26" s="24"/>
      <c r="T26" s="24"/>
      <c r="U26" s="57"/>
      <c r="V26" s="24"/>
      <c r="W26" s="24"/>
      <c r="X26" s="57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  <c r="AJ26" s="9"/>
    </row>
    <row r="27" spans="1:37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35"/>
      <c r="Q27" s="38"/>
      <c r="R27" s="35"/>
      <c r="S27" s="24"/>
      <c r="T27" s="24"/>
      <c r="U27" s="57"/>
      <c r="V27" s="24"/>
      <c r="W27" s="24"/>
      <c r="X27" s="57"/>
      <c r="Y27" s="5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4"/>
      <c r="P28" s="35"/>
      <c r="Q28" s="38"/>
      <c r="R28" s="35"/>
      <c r="S28" s="35"/>
      <c r="T28" s="24"/>
      <c r="U28" s="24"/>
      <c r="V28" s="24"/>
      <c r="W28" s="24"/>
      <c r="X28" s="57"/>
      <c r="Y28" s="5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5"/>
      <c r="C29" s="1"/>
      <c r="D29" s="1"/>
      <c r="E29" s="35"/>
      <c r="F29" s="35"/>
      <c r="G29" s="35"/>
      <c r="H29" s="35"/>
      <c r="I29" s="35"/>
      <c r="J29" s="35"/>
      <c r="K29" s="35"/>
      <c r="L29" s="35"/>
      <c r="M29" s="58"/>
      <c r="N29" s="38"/>
      <c r="O29" s="24"/>
      <c r="P29" s="35"/>
      <c r="Q29" s="38"/>
      <c r="R29" s="35"/>
      <c r="S29" s="35"/>
      <c r="T29" s="24"/>
      <c r="U29" s="24"/>
      <c r="V29" s="24"/>
      <c r="W29" s="24"/>
      <c r="X29" s="57"/>
      <c r="Y29" s="5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57"/>
      <c r="Y30" s="5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4"/>
      <c r="P31" s="35"/>
      <c r="Q31" s="38"/>
      <c r="R31" s="35"/>
      <c r="S31" s="35"/>
      <c r="T31" s="24"/>
      <c r="U31" s="24"/>
      <c r="V31" s="24"/>
      <c r="W31" s="24"/>
      <c r="X31" s="57"/>
      <c r="Y31" s="5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57"/>
      <c r="Y32" s="5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57"/>
      <c r="Y33" s="5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57"/>
      <c r="Y34" s="5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57"/>
      <c r="Y35" s="5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57"/>
      <c r="Y36" s="5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57"/>
      <c r="Y37" s="5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57"/>
      <c r="Y38" s="5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57"/>
      <c r="Y39" s="5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57"/>
      <c r="Y40" s="5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57"/>
      <c r="Y41" s="5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57"/>
      <c r="Y42" s="5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57"/>
      <c r="Y43" s="5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57"/>
      <c r="Y44" s="5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57"/>
      <c r="Y45" s="5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57"/>
      <c r="Y46" s="5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57"/>
      <c r="Y47" s="5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57"/>
      <c r="Y48" s="5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57"/>
      <c r="Y49" s="5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57"/>
      <c r="Y50" s="5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57"/>
      <c r="Y51" s="5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57"/>
      <c r="Y52" s="5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57"/>
      <c r="Y53" s="5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57"/>
      <c r="Y54" s="5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57"/>
      <c r="Y55" s="5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57"/>
      <c r="Y56" s="5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57"/>
      <c r="Y57" s="5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57"/>
      <c r="Y58" s="5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57"/>
      <c r="Y59" s="5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57"/>
      <c r="Y60" s="5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57"/>
      <c r="Y61" s="5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57"/>
      <c r="Y62" s="5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57"/>
      <c r="Y63" s="5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57"/>
      <c r="Y64" s="5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57"/>
      <c r="Y65" s="5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57"/>
      <c r="Y66" s="5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57"/>
      <c r="Y67" s="5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57"/>
      <c r="Y68" s="5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57"/>
      <c r="Y69" s="5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57"/>
      <c r="Y70" s="5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57"/>
      <c r="Y71" s="5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57"/>
      <c r="Y72" s="5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57"/>
      <c r="Y73" s="5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57"/>
      <c r="Y74" s="5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57"/>
      <c r="Y75" s="5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57"/>
      <c r="Y76" s="5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57"/>
      <c r="Y77" s="5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57"/>
      <c r="Y78" s="5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57"/>
      <c r="Y79" s="5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57"/>
      <c r="Y80" s="5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57"/>
      <c r="Y81" s="5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57"/>
      <c r="Y82" s="5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57"/>
      <c r="Y83" s="5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57"/>
      <c r="Y84" s="5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57"/>
      <c r="Y85" s="5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57"/>
      <c r="Y86" s="5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57"/>
      <c r="Y87" s="5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57"/>
      <c r="Y88" s="5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57"/>
      <c r="Y89" s="5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57"/>
      <c r="Y90" s="5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57"/>
      <c r="Y91" s="5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57"/>
      <c r="Y92" s="5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57"/>
      <c r="Y93" s="5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57"/>
      <c r="Y94" s="5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57"/>
      <c r="Y95" s="5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57"/>
      <c r="Y96" s="5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57"/>
      <c r="Y97" s="5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57"/>
      <c r="Y98" s="5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57"/>
      <c r="Y99" s="5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57"/>
      <c r="Y100" s="5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57"/>
      <c r="Y101" s="5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57"/>
      <c r="Y102" s="5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57"/>
      <c r="Y103" s="5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57"/>
      <c r="Y104" s="5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57"/>
      <c r="Y105" s="5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57"/>
      <c r="Y106" s="5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57"/>
      <c r="Y107" s="5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57"/>
      <c r="Y108" s="5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57"/>
      <c r="Y109" s="5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57"/>
      <c r="Y110" s="5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57"/>
      <c r="Y111" s="5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57"/>
      <c r="Y112" s="5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57"/>
      <c r="Y113" s="5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57"/>
      <c r="Y114" s="5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57"/>
      <c r="Y115" s="5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57"/>
      <c r="Y116" s="5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57"/>
      <c r="Y117" s="5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57"/>
      <c r="Y118" s="5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57"/>
      <c r="Y119" s="5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57"/>
      <c r="Y120" s="5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57"/>
      <c r="Y121" s="5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57"/>
      <c r="Y122" s="5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57"/>
      <c r="Y123" s="5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57"/>
      <c r="Y124" s="5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57"/>
      <c r="Y125" s="5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57"/>
      <c r="Y126" s="5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57"/>
      <c r="Y127" s="5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57"/>
      <c r="Y128" s="5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57"/>
      <c r="Y129" s="5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57"/>
      <c r="Y130" s="5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57"/>
      <c r="Y131" s="5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57"/>
      <c r="Y132" s="5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57"/>
      <c r="Y133" s="5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57"/>
      <c r="Y134" s="5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57"/>
      <c r="Y135" s="5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57"/>
      <c r="Y136" s="5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57"/>
      <c r="Y137" s="5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57"/>
      <c r="Y138" s="5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57"/>
      <c r="Y139" s="5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57"/>
      <c r="Y140" s="5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57"/>
      <c r="Y141" s="5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57"/>
      <c r="Y142" s="5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57"/>
      <c r="Y143" s="5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57"/>
      <c r="Y144" s="5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57"/>
      <c r="Y145" s="5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57"/>
      <c r="Y146" s="5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57"/>
      <c r="Y147" s="5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57"/>
      <c r="Y148" s="5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57"/>
      <c r="Y149" s="5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57"/>
      <c r="Y150" s="5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57"/>
      <c r="Y151" s="5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57"/>
      <c r="Y152" s="5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57"/>
      <c r="Y153" s="5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57"/>
      <c r="Y154" s="5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57"/>
      <c r="Y155" s="5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57"/>
      <c r="Y156" s="5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57"/>
      <c r="Y157" s="5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57"/>
      <c r="Y158" s="5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57"/>
      <c r="Y159" s="5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57"/>
      <c r="Y160" s="5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57"/>
      <c r="Y161" s="5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57"/>
      <c r="Y162" s="5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57"/>
      <c r="Y163" s="5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57"/>
      <c r="Y164" s="5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57"/>
      <c r="Y165" s="5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57"/>
      <c r="Y166" s="5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57"/>
      <c r="Y167" s="5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57"/>
      <c r="Y168" s="5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57"/>
      <c r="Y169" s="5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57"/>
      <c r="Y170" s="5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57"/>
      <c r="Y171" s="5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57"/>
      <c r="Y172" s="5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57"/>
      <c r="Y173" s="5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57"/>
      <c r="Y174" s="5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57"/>
      <c r="Y175" s="5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57"/>
      <c r="Y176" s="5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57"/>
      <c r="Y177" s="5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57"/>
      <c r="Y178" s="5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57"/>
      <c r="Y179" s="5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57"/>
      <c r="Y180" s="5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57"/>
      <c r="Y181" s="5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57"/>
      <c r="Y182" s="5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57"/>
      <c r="Y183" s="5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57"/>
      <c r="Y184" s="5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57"/>
      <c r="Y185" s="5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57"/>
      <c r="Y186" s="5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57"/>
      <c r="Y187" s="5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57"/>
      <c r="Y188" s="5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57"/>
      <c r="Y189" s="5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57"/>
      <c r="Y190" s="5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57"/>
      <c r="Y191" s="5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57"/>
      <c r="Y192" s="5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57"/>
      <c r="Y193" s="5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57"/>
      <c r="Y194" s="5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57"/>
      <c r="Y195" s="5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57"/>
      <c r="Y196" s="5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35"/>
      <c r="Q197" s="38"/>
      <c r="R197" s="35"/>
      <c r="S197" s="35"/>
      <c r="T197" s="24"/>
      <c r="U197" s="24"/>
      <c r="V197" s="24"/>
      <c r="W197" s="24"/>
      <c r="X197" s="57"/>
      <c r="Y197" s="57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35"/>
      <c r="Q198" s="38"/>
      <c r="R198" s="35"/>
      <c r="S198" s="35"/>
      <c r="T198" s="24"/>
      <c r="U198" s="24"/>
      <c r="V198" s="24"/>
      <c r="W198" s="24"/>
      <c r="X198" s="57"/>
      <c r="Y198" s="57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35"/>
      <c r="Q199" s="38"/>
      <c r="R199" s="35"/>
      <c r="S199" s="35"/>
      <c r="T199" s="24"/>
      <c r="U199" s="24"/>
      <c r="V199" s="24"/>
      <c r="W199" s="24"/>
      <c r="X199" s="57"/>
      <c r="Y199" s="57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</sheetData>
  <sortState ref="B5:R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31</v>
      </c>
      <c r="C1" s="3"/>
      <c r="D1" s="4"/>
      <c r="E1" s="5" t="s">
        <v>46</v>
      </c>
      <c r="F1" s="70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2" t="s">
        <v>52</v>
      </c>
      <c r="C2" s="73"/>
      <c r="D2" s="74"/>
      <c r="E2" s="13" t="s">
        <v>12</v>
      </c>
      <c r="F2" s="14"/>
      <c r="G2" s="14"/>
      <c r="H2" s="14"/>
      <c r="I2" s="20"/>
      <c r="J2" s="15"/>
      <c r="K2" s="75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76" t="s">
        <v>55</v>
      </c>
      <c r="Y2" s="77"/>
      <c r="Z2" s="78"/>
      <c r="AA2" s="13" t="s">
        <v>12</v>
      </c>
      <c r="AB2" s="14"/>
      <c r="AC2" s="14"/>
      <c r="AD2" s="14"/>
      <c r="AE2" s="20"/>
      <c r="AF2" s="15"/>
      <c r="AG2" s="75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7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9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9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7"/>
      <c r="I4" s="25"/>
      <c r="J4" s="80"/>
      <c r="K4" s="29"/>
      <c r="L4" s="81"/>
      <c r="M4" s="18"/>
      <c r="N4" s="18"/>
      <c r="O4" s="18"/>
      <c r="P4" s="24"/>
      <c r="Q4" s="25"/>
      <c r="R4" s="25"/>
      <c r="S4" s="27"/>
      <c r="T4" s="25"/>
      <c r="U4" s="25"/>
      <c r="V4" s="82"/>
      <c r="W4" s="29"/>
      <c r="X4" s="25">
        <v>1983</v>
      </c>
      <c r="Y4" s="25" t="s">
        <v>40</v>
      </c>
      <c r="Z4" s="2" t="s">
        <v>41</v>
      </c>
      <c r="AA4" s="25">
        <v>18</v>
      </c>
      <c r="AB4" s="25">
        <v>2</v>
      </c>
      <c r="AC4" s="25">
        <v>23</v>
      </c>
      <c r="AD4" s="25">
        <v>11</v>
      </c>
      <c r="AE4" s="25"/>
      <c r="AF4" s="28"/>
      <c r="AG4" s="24"/>
      <c r="AH4" s="18" t="s">
        <v>63</v>
      </c>
      <c r="AI4" s="18"/>
      <c r="AJ4" s="18"/>
      <c r="AK4" s="18"/>
      <c r="AL4" s="24"/>
      <c r="AM4" s="25"/>
      <c r="AN4" s="25"/>
      <c r="AO4" s="25"/>
      <c r="AP4" s="25"/>
      <c r="AQ4" s="25"/>
      <c r="AR4" s="83"/>
      <c r="AS4" s="84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80"/>
      <c r="K5" s="29"/>
      <c r="L5" s="81"/>
      <c r="M5" s="18"/>
      <c r="N5" s="18"/>
      <c r="O5" s="18"/>
      <c r="P5" s="24"/>
      <c r="Q5" s="25"/>
      <c r="R5" s="25"/>
      <c r="S5" s="27"/>
      <c r="T5" s="25"/>
      <c r="U5" s="25"/>
      <c r="V5" s="82"/>
      <c r="W5" s="29"/>
      <c r="X5" s="25"/>
      <c r="Y5" s="25"/>
      <c r="Z5" s="2"/>
      <c r="AA5" s="25"/>
      <c r="AB5" s="25"/>
      <c r="AC5" s="25"/>
      <c r="AD5" s="25"/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3"/>
      <c r="AS5" s="84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7"/>
      <c r="I6" s="25"/>
      <c r="J6" s="80"/>
      <c r="K6" s="29"/>
      <c r="L6" s="81"/>
      <c r="M6" s="18"/>
      <c r="N6" s="18"/>
      <c r="O6" s="18"/>
      <c r="P6" s="24"/>
      <c r="Q6" s="25"/>
      <c r="R6" s="25"/>
      <c r="S6" s="27"/>
      <c r="T6" s="25"/>
      <c r="U6" s="25"/>
      <c r="V6" s="82"/>
      <c r="W6" s="29"/>
      <c r="X6" s="25">
        <v>1985</v>
      </c>
      <c r="Y6" s="25" t="s">
        <v>64</v>
      </c>
      <c r="Z6" s="2" t="s">
        <v>41</v>
      </c>
      <c r="AA6" s="25">
        <v>18</v>
      </c>
      <c r="AB6" s="25">
        <v>4</v>
      </c>
      <c r="AC6" s="25">
        <v>24</v>
      </c>
      <c r="AD6" s="25">
        <v>19</v>
      </c>
      <c r="AE6" s="25"/>
      <c r="AF6" s="28"/>
      <c r="AG6" s="24"/>
      <c r="AH6" s="18" t="s">
        <v>63</v>
      </c>
      <c r="AI6" s="18"/>
      <c r="AJ6" s="18"/>
      <c r="AK6" s="18"/>
      <c r="AL6" s="24"/>
      <c r="AM6" s="25"/>
      <c r="AN6" s="25"/>
      <c r="AO6" s="25"/>
      <c r="AP6" s="25"/>
      <c r="AQ6" s="25"/>
      <c r="AR6" s="83"/>
      <c r="AS6" s="84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7"/>
      <c r="I7" s="25"/>
      <c r="J7" s="80"/>
      <c r="K7" s="29"/>
      <c r="L7" s="81"/>
      <c r="M7" s="18"/>
      <c r="N7" s="18"/>
      <c r="O7" s="18"/>
      <c r="P7" s="24"/>
      <c r="Q7" s="25"/>
      <c r="R7" s="25"/>
      <c r="S7" s="27"/>
      <c r="T7" s="25"/>
      <c r="U7" s="25"/>
      <c r="V7" s="82"/>
      <c r="W7" s="29"/>
      <c r="X7" s="25">
        <v>1986</v>
      </c>
      <c r="Y7" s="25" t="s">
        <v>32</v>
      </c>
      <c r="Z7" s="2" t="s">
        <v>41</v>
      </c>
      <c r="AA7" s="25">
        <v>21</v>
      </c>
      <c r="AB7" s="25">
        <v>0</v>
      </c>
      <c r="AC7" s="25">
        <v>26</v>
      </c>
      <c r="AD7" s="25">
        <v>16</v>
      </c>
      <c r="AE7" s="25"/>
      <c r="AF7" s="28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3"/>
      <c r="AS7" s="84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1"/>
      <c r="D8" s="33"/>
      <c r="E8" s="25"/>
      <c r="F8" s="25"/>
      <c r="G8" s="25"/>
      <c r="H8" s="27"/>
      <c r="I8" s="25"/>
      <c r="J8" s="80"/>
      <c r="K8" s="29"/>
      <c r="L8" s="81"/>
      <c r="M8" s="18"/>
      <c r="N8" s="18"/>
      <c r="O8" s="18"/>
      <c r="P8" s="24"/>
      <c r="Q8" s="25"/>
      <c r="R8" s="25"/>
      <c r="S8" s="27"/>
      <c r="T8" s="25"/>
      <c r="U8" s="25"/>
      <c r="V8" s="82"/>
      <c r="W8" s="29"/>
      <c r="X8" s="25"/>
      <c r="Y8" s="25"/>
      <c r="Z8" s="2"/>
      <c r="AA8" s="25"/>
      <c r="AB8" s="25"/>
      <c r="AC8" s="25"/>
      <c r="AD8" s="25"/>
      <c r="AE8" s="25"/>
      <c r="AF8" s="28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3"/>
      <c r="AS8" s="8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3"/>
      <c r="E9" s="25"/>
      <c r="F9" s="25"/>
      <c r="G9" s="25"/>
      <c r="H9" s="27"/>
      <c r="I9" s="25"/>
      <c r="J9" s="80"/>
      <c r="K9" s="29"/>
      <c r="L9" s="81"/>
      <c r="M9" s="18"/>
      <c r="N9" s="18"/>
      <c r="O9" s="18"/>
      <c r="P9" s="24"/>
      <c r="Q9" s="25"/>
      <c r="R9" s="25"/>
      <c r="S9" s="27"/>
      <c r="T9" s="25"/>
      <c r="U9" s="25"/>
      <c r="V9" s="82"/>
      <c r="W9" s="29"/>
      <c r="X9" s="25">
        <v>1988</v>
      </c>
      <c r="Y9" s="25" t="s">
        <v>40</v>
      </c>
      <c r="Z9" s="2" t="s">
        <v>41</v>
      </c>
      <c r="AA9" s="25">
        <v>22</v>
      </c>
      <c r="AB9" s="25">
        <v>2</v>
      </c>
      <c r="AC9" s="25">
        <v>47</v>
      </c>
      <c r="AD9" s="25">
        <v>3</v>
      </c>
      <c r="AE9" s="25"/>
      <c r="AF9" s="28"/>
      <c r="AG9" s="24"/>
      <c r="AH9" s="25" t="s">
        <v>65</v>
      </c>
      <c r="AI9" s="18"/>
      <c r="AJ9" s="18" t="s">
        <v>66</v>
      </c>
      <c r="AK9" s="18"/>
      <c r="AL9" s="24"/>
      <c r="AM9" s="25"/>
      <c r="AN9" s="25"/>
      <c r="AO9" s="25"/>
      <c r="AP9" s="25"/>
      <c r="AQ9" s="25"/>
      <c r="AR9" s="83"/>
      <c r="AS9" s="84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31"/>
      <c r="D10" s="33"/>
      <c r="E10" s="25"/>
      <c r="F10" s="25"/>
      <c r="G10" s="25"/>
      <c r="H10" s="27"/>
      <c r="I10" s="25"/>
      <c r="J10" s="80"/>
      <c r="K10" s="29"/>
      <c r="L10" s="81"/>
      <c r="M10" s="18"/>
      <c r="N10" s="18"/>
      <c r="O10" s="18"/>
      <c r="P10" s="24"/>
      <c r="Q10" s="25"/>
      <c r="R10" s="25"/>
      <c r="S10" s="27"/>
      <c r="T10" s="25"/>
      <c r="U10" s="25"/>
      <c r="V10" s="82"/>
      <c r="W10" s="29"/>
      <c r="X10" s="25">
        <v>1989</v>
      </c>
      <c r="Y10" s="25" t="s">
        <v>43</v>
      </c>
      <c r="Z10" s="2" t="s">
        <v>41</v>
      </c>
      <c r="AA10" s="25"/>
      <c r="AB10" s="25"/>
      <c r="AC10" s="25"/>
      <c r="AD10" s="25"/>
      <c r="AE10" s="25"/>
      <c r="AF10" s="28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83"/>
      <c r="AS10" s="84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31"/>
      <c r="D11" s="33"/>
      <c r="E11" s="25"/>
      <c r="F11" s="25"/>
      <c r="G11" s="25"/>
      <c r="H11" s="27"/>
      <c r="I11" s="25"/>
      <c r="J11" s="80"/>
      <c r="K11" s="29"/>
      <c r="L11" s="81"/>
      <c r="M11" s="18"/>
      <c r="N11" s="18"/>
      <c r="O11" s="18"/>
      <c r="P11" s="24"/>
      <c r="Q11" s="25"/>
      <c r="R11" s="25"/>
      <c r="S11" s="27"/>
      <c r="T11" s="25"/>
      <c r="U11" s="25"/>
      <c r="V11" s="82"/>
      <c r="W11" s="29"/>
      <c r="X11" s="25">
        <v>1990</v>
      </c>
      <c r="Y11" s="25" t="s">
        <v>44</v>
      </c>
      <c r="Z11" s="26" t="s">
        <v>41</v>
      </c>
      <c r="AA11" s="25">
        <v>21</v>
      </c>
      <c r="AB11" s="25">
        <v>1</v>
      </c>
      <c r="AC11" s="25">
        <v>42</v>
      </c>
      <c r="AD11" s="25">
        <v>4</v>
      </c>
      <c r="AE11" s="25"/>
      <c r="AF11" s="28"/>
      <c r="AG11" s="24"/>
      <c r="AH11" s="18" t="s">
        <v>43</v>
      </c>
      <c r="AI11" s="16"/>
      <c r="AJ11" s="16"/>
      <c r="AK11" s="18"/>
      <c r="AL11" s="24"/>
      <c r="AM11" s="25"/>
      <c r="AN11" s="25"/>
      <c r="AO11" s="25"/>
      <c r="AP11" s="25"/>
      <c r="AQ11" s="25"/>
      <c r="AR11" s="83"/>
      <c r="AS11" s="84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31"/>
      <c r="D12" s="33"/>
      <c r="E12" s="25"/>
      <c r="F12" s="25"/>
      <c r="G12" s="25"/>
      <c r="H12" s="27"/>
      <c r="I12" s="25"/>
      <c r="J12" s="80"/>
      <c r="K12" s="29"/>
      <c r="L12" s="81"/>
      <c r="M12" s="18"/>
      <c r="N12" s="18"/>
      <c r="O12" s="18"/>
      <c r="P12" s="24"/>
      <c r="Q12" s="25"/>
      <c r="R12" s="25"/>
      <c r="S12" s="27"/>
      <c r="T12" s="25"/>
      <c r="U12" s="25"/>
      <c r="V12" s="82"/>
      <c r="W12" s="29"/>
      <c r="X12" s="25">
        <v>1991</v>
      </c>
      <c r="Y12" s="25" t="s">
        <v>45</v>
      </c>
      <c r="Z12" s="26" t="s">
        <v>41</v>
      </c>
      <c r="AA12" s="25">
        <v>18</v>
      </c>
      <c r="AB12" s="25">
        <v>1</v>
      </c>
      <c r="AC12" s="25">
        <v>32</v>
      </c>
      <c r="AD12" s="25">
        <v>3</v>
      </c>
      <c r="AE12" s="25"/>
      <c r="AF12" s="28"/>
      <c r="AG12" s="24"/>
      <c r="AH12" s="16"/>
      <c r="AI12" s="16"/>
      <c r="AJ12" s="16"/>
      <c r="AK12" s="18"/>
      <c r="AL12" s="24"/>
      <c r="AM12" s="25"/>
      <c r="AN12" s="25"/>
      <c r="AO12" s="25"/>
      <c r="AP12" s="25"/>
      <c r="AQ12" s="25"/>
      <c r="AR12" s="83"/>
      <c r="AS12" s="84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85" t="s">
        <v>58</v>
      </c>
      <c r="C13" s="86"/>
      <c r="D13" s="87"/>
      <c r="E13" s="88">
        <f>SUM(E4:E12)</f>
        <v>0</v>
      </c>
      <c r="F13" s="88">
        <f>SUM(F4:F12)</f>
        <v>0</v>
      </c>
      <c r="G13" s="88">
        <f>SUM(G4:G12)</f>
        <v>0</v>
      </c>
      <c r="H13" s="88">
        <f>SUM(H4:H12)</f>
        <v>0</v>
      </c>
      <c r="I13" s="88">
        <f>SUM(I4:I12)</f>
        <v>0</v>
      </c>
      <c r="J13" s="89">
        <v>0</v>
      </c>
      <c r="K13" s="75">
        <f>SUM(K4:K12)</f>
        <v>0</v>
      </c>
      <c r="L13" s="22"/>
      <c r="M13" s="20"/>
      <c r="N13" s="90"/>
      <c r="O13" s="91"/>
      <c r="P13" s="24"/>
      <c r="Q13" s="88">
        <f>SUM(Q4:Q12)</f>
        <v>0</v>
      </c>
      <c r="R13" s="88">
        <f>SUM(R4:R12)</f>
        <v>0</v>
      </c>
      <c r="S13" s="88">
        <f>SUM(S4:S12)</f>
        <v>0</v>
      </c>
      <c r="T13" s="88">
        <f>SUM(T4:T12)</f>
        <v>0</v>
      </c>
      <c r="U13" s="88">
        <f>SUM(U4:U12)</f>
        <v>0</v>
      </c>
      <c r="V13" s="32">
        <v>0</v>
      </c>
      <c r="W13" s="75">
        <f>SUM(W4:W12)</f>
        <v>0</v>
      </c>
      <c r="X13" s="16" t="s">
        <v>58</v>
      </c>
      <c r="Y13" s="17"/>
      <c r="Z13" s="15"/>
      <c r="AA13" s="88">
        <f>SUM(AA4:AA12)</f>
        <v>118</v>
      </c>
      <c r="AB13" s="88">
        <f>SUM(AB4:AB12)</f>
        <v>10</v>
      </c>
      <c r="AC13" s="88">
        <f>SUM(AC4:AC12)</f>
        <v>194</v>
      </c>
      <c r="AD13" s="88">
        <f>SUM(AD4:AD12)</f>
        <v>56</v>
      </c>
      <c r="AE13" s="88">
        <f>SUM(AE4:AE12)</f>
        <v>0</v>
      </c>
      <c r="AF13" s="89">
        <v>0</v>
      </c>
      <c r="AG13" s="75">
        <f>SUM(AG4:AG12)</f>
        <v>0</v>
      </c>
      <c r="AH13" s="22"/>
      <c r="AI13" s="20"/>
      <c r="AJ13" s="90"/>
      <c r="AK13" s="91"/>
      <c r="AL13" s="24"/>
      <c r="AM13" s="88">
        <f>SUM(AM4:AM12)</f>
        <v>0</v>
      </c>
      <c r="AN13" s="88">
        <f>SUM(AN4:AN12)</f>
        <v>0</v>
      </c>
      <c r="AO13" s="88">
        <f>SUM(AO4:AO12)</f>
        <v>0</v>
      </c>
      <c r="AP13" s="88">
        <f>SUM(AP4:AP12)</f>
        <v>0</v>
      </c>
      <c r="AQ13" s="88">
        <f>SUM(AQ4:AQ12)</f>
        <v>0</v>
      </c>
      <c r="AR13" s="89">
        <v>0</v>
      </c>
      <c r="AS13" s="79">
        <f>SUM(AS4:AS12)</f>
        <v>0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29"/>
      <c r="L14" s="24"/>
      <c r="M14" s="24"/>
      <c r="N14" s="24"/>
      <c r="O14" s="24"/>
      <c r="P14" s="35"/>
      <c r="Q14" s="35"/>
      <c r="R14" s="38"/>
      <c r="S14" s="35"/>
      <c r="T14" s="35"/>
      <c r="U14" s="24"/>
      <c r="V14" s="24"/>
      <c r="W14" s="29"/>
      <c r="X14" s="35"/>
      <c r="Y14" s="35"/>
      <c r="Z14" s="35"/>
      <c r="AA14" s="35"/>
      <c r="AB14" s="35"/>
      <c r="AC14" s="35"/>
      <c r="AD14" s="35"/>
      <c r="AE14" s="35"/>
      <c r="AF14" s="36"/>
      <c r="AG14" s="29"/>
      <c r="AH14" s="24"/>
      <c r="AI14" s="24"/>
      <c r="AJ14" s="24"/>
      <c r="AK14" s="24"/>
      <c r="AL14" s="35"/>
      <c r="AM14" s="35"/>
      <c r="AN14" s="38"/>
      <c r="AO14" s="35"/>
      <c r="AP14" s="35"/>
      <c r="AQ14" s="24"/>
      <c r="AR14" s="24"/>
      <c r="AS14" s="29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92" t="s">
        <v>59</v>
      </c>
      <c r="C15" s="93"/>
      <c r="D15" s="94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60</v>
      </c>
      <c r="O15" s="18" t="s">
        <v>61</v>
      </c>
      <c r="Q15" s="38"/>
      <c r="R15" s="38" t="s">
        <v>35</v>
      </c>
      <c r="S15" s="38"/>
      <c r="T15" s="95" t="s">
        <v>36</v>
      </c>
      <c r="U15" s="24"/>
      <c r="V15" s="29"/>
      <c r="W15" s="29"/>
      <c r="X15" s="96"/>
      <c r="Y15" s="96"/>
      <c r="Z15" s="96"/>
      <c r="AA15" s="96"/>
      <c r="AB15" s="96"/>
      <c r="AC15" s="38"/>
      <c r="AD15" s="38"/>
      <c r="AE15" s="38"/>
      <c r="AF15" s="35"/>
      <c r="AG15" s="35"/>
      <c r="AH15" s="35"/>
      <c r="AI15" s="35"/>
      <c r="AJ15" s="35"/>
      <c r="AK15" s="35"/>
      <c r="AM15" s="29"/>
      <c r="AN15" s="96"/>
      <c r="AO15" s="96"/>
      <c r="AP15" s="96"/>
      <c r="AQ15" s="96"/>
      <c r="AR15" s="96"/>
      <c r="AS15" s="96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0" t="s">
        <v>62</v>
      </c>
      <c r="C16" s="12"/>
      <c r="D16" s="42"/>
      <c r="E16" s="97">
        <v>1</v>
      </c>
      <c r="F16" s="97">
        <v>0</v>
      </c>
      <c r="G16" s="97">
        <v>1</v>
      </c>
      <c r="H16" s="97">
        <v>0</v>
      </c>
      <c r="I16" s="97">
        <v>2</v>
      </c>
      <c r="J16" s="98">
        <v>0.28599999999999998</v>
      </c>
      <c r="K16" s="35">
        <f>PRODUCT(I16/J16)</f>
        <v>6.9930069930069934</v>
      </c>
      <c r="L16" s="99">
        <f>PRODUCT((F16+G16)/E16)</f>
        <v>1</v>
      </c>
      <c r="M16" s="99">
        <f>PRODUCT(H16/E16)</f>
        <v>0</v>
      </c>
      <c r="N16" s="99">
        <f>PRODUCT((F16+G16+H16)/E16)</f>
        <v>1</v>
      </c>
      <c r="O16" s="99">
        <f>PRODUCT(I16/E16)</f>
        <v>2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00" t="s">
        <v>52</v>
      </c>
      <c r="C17" s="101"/>
      <c r="D17" s="102"/>
      <c r="E17" s="97">
        <f>PRODUCT(E13+Q13)</f>
        <v>0</v>
      </c>
      <c r="F17" s="97">
        <f>PRODUCT(F13+R13)</f>
        <v>0</v>
      </c>
      <c r="G17" s="97">
        <f>PRODUCT(G13+S13)</f>
        <v>0</v>
      </c>
      <c r="H17" s="97">
        <f>PRODUCT(H13+T13)</f>
        <v>0</v>
      </c>
      <c r="I17" s="97">
        <f>PRODUCT(I13+U13)</f>
        <v>0</v>
      </c>
      <c r="J17" s="98">
        <v>0</v>
      </c>
      <c r="K17" s="35">
        <f>PRODUCT(K13+W13)</f>
        <v>0</v>
      </c>
      <c r="L17" s="99">
        <v>0</v>
      </c>
      <c r="M17" s="99">
        <v>0</v>
      </c>
      <c r="N17" s="99">
        <v>0</v>
      </c>
      <c r="O17" s="99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64" t="s">
        <v>55</v>
      </c>
      <c r="C18" s="103"/>
      <c r="D18" s="104"/>
      <c r="E18" s="97">
        <f>PRODUCT(AA13+AM13)</f>
        <v>118</v>
      </c>
      <c r="F18" s="97">
        <f>PRODUCT(AB13+AN13)</f>
        <v>10</v>
      </c>
      <c r="G18" s="97">
        <f>PRODUCT(AC13+AO13)</f>
        <v>194</v>
      </c>
      <c r="H18" s="97">
        <f>PRODUCT(AD13+AP13)</f>
        <v>56</v>
      </c>
      <c r="I18" s="97">
        <f>PRODUCT(AE13+AQ13)</f>
        <v>0</v>
      </c>
      <c r="J18" s="98">
        <v>0</v>
      </c>
      <c r="K18" s="24">
        <f>PRODUCT(AG13+AS13)</f>
        <v>0</v>
      </c>
      <c r="L18" s="99">
        <f>PRODUCT((F18+G18)/E18)</f>
        <v>1.728813559322034</v>
      </c>
      <c r="M18" s="99">
        <f>PRODUCT(H18/E18)</f>
        <v>0.47457627118644069</v>
      </c>
      <c r="N18" s="99">
        <f>PRODUCT((F18+G18+H18)/E18)</f>
        <v>2.2033898305084745</v>
      </c>
      <c r="O18" s="99">
        <f>PRODUCT(I18/E18)</f>
        <v>0</v>
      </c>
      <c r="Q18" s="38"/>
      <c r="R18" s="38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2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05" t="s">
        <v>58</v>
      </c>
      <c r="C19" s="106"/>
      <c r="D19" s="107"/>
      <c r="E19" s="97">
        <f>SUM(E16:E18)</f>
        <v>119</v>
      </c>
      <c r="F19" s="97">
        <f t="shared" ref="F19:I19" si="0">SUM(F16:F18)</f>
        <v>10</v>
      </c>
      <c r="G19" s="97">
        <f t="shared" si="0"/>
        <v>195</v>
      </c>
      <c r="H19" s="97">
        <f t="shared" si="0"/>
        <v>56</v>
      </c>
      <c r="I19" s="97">
        <f t="shared" si="0"/>
        <v>2</v>
      </c>
      <c r="J19" s="98">
        <v>0</v>
      </c>
      <c r="K19" s="35">
        <f>SUM(K16:K18)</f>
        <v>6.9930069930069934</v>
      </c>
      <c r="L19" s="99">
        <f>PRODUCT((F19+G19)/E19)</f>
        <v>1.7226890756302522</v>
      </c>
      <c r="M19" s="99">
        <f>PRODUCT(H19/E19)</f>
        <v>0.47058823529411764</v>
      </c>
      <c r="N19" s="99">
        <f>PRODUCT((F19+G19+H19)/E19)</f>
        <v>2.1932773109243699</v>
      </c>
      <c r="O19" s="99">
        <f>PRODUCT(I19/E19)</f>
        <v>1.680672268907563E-2</v>
      </c>
      <c r="Q19" s="24"/>
      <c r="R19" s="24"/>
      <c r="S19" s="24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4"/>
      <c r="F20" s="24"/>
      <c r="G20" s="24"/>
      <c r="H20" s="24"/>
      <c r="I20" s="24"/>
      <c r="J20" s="35"/>
      <c r="K20" s="35"/>
      <c r="L20" s="24"/>
      <c r="M20" s="24"/>
      <c r="N20" s="24"/>
      <c r="O20" s="24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24"/>
      <c r="AL184" s="24"/>
    </row>
    <row r="185" spans="12:57" x14ac:dyDescent="0.25"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57" x14ac:dyDescent="0.25"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57" x14ac:dyDescent="0.25"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2:57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2021-11-28T20:27:36Z</dcterms:modified>
</cp:coreProperties>
</file>